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TRINDADE\Goias Telecom\Diretoria\SITE NOVO\Acesso a informação\12.PESSOAL GT\1.Empregados ativos\2022\"/>
    </mc:Choice>
  </mc:AlternateContent>
  <xr:revisionPtr revIDLastSave="0" documentId="13_ncr:1_{07C2DAF0-6C14-44F6-9997-8C7B09FB7301}" xr6:coauthVersionLast="47" xr6:coauthVersionMax="47" xr10:uidLastSave="{00000000-0000-0000-0000-000000000000}"/>
  <bookViews>
    <workbookView xWindow="-20610" yWindow="960" windowWidth="20730" windowHeight="11160" xr2:uid="{00000000-000D-0000-FFFF-FFFF00000000}"/>
  </bookViews>
  <sheets>
    <sheet name="NOVEMBRO 2022" sheetId="14" r:id="rId1"/>
  </sheets>
  <definedNames>
    <definedName name="_xlnm._FilterDatabase" localSheetId="0" hidden="1">'NOVEMBRO 2022'!$A$2:$T$22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7" i="14" l="1"/>
  <c r="N22" i="14"/>
  <c r="M22" i="14"/>
  <c r="T14" i="14"/>
  <c r="R22" i="14" l="1"/>
  <c r="Q22" i="14"/>
  <c r="P22" i="14"/>
  <c r="O22" i="14"/>
  <c r="L22" i="14"/>
  <c r="K22" i="14"/>
  <c r="T21" i="14"/>
  <c r="T20" i="14"/>
  <c r="I22" i="14" l="1"/>
  <c r="S22" i="14"/>
  <c r="J22" i="14"/>
  <c r="T8" i="14" l="1"/>
  <c r="T6" i="14" l="1"/>
  <c r="G22" i="14" l="1"/>
  <c r="T12" i="14" l="1"/>
  <c r="T18" i="14"/>
  <c r="T19" i="14"/>
  <c r="T22" i="14" l="1"/>
</calcChain>
</file>

<file path=xl/sharedStrings.xml><?xml version="1.0" encoding="utf-8"?>
<sst xmlns="http://schemas.openxmlformats.org/spreadsheetml/2006/main" count="154" uniqueCount="69">
  <si>
    <t>Supervisor</t>
  </si>
  <si>
    <t>Engenheiro Eletricista</t>
  </si>
  <si>
    <t>Diretor Presidente</t>
  </si>
  <si>
    <t xml:space="preserve">Diretor de Gestão e Finanças </t>
  </si>
  <si>
    <t>Coordenador</t>
  </si>
  <si>
    <t>QUANTIDADE</t>
  </si>
  <si>
    <t>FUNÇÃO</t>
  </si>
  <si>
    <t xml:space="preserve">QUANTIDADE DE COLABORADORES POR FUNÇÃO NO PERÍODO </t>
  </si>
  <si>
    <t>NÃO SE APLICA</t>
  </si>
  <si>
    <t>EMPREGADO</t>
  </si>
  <si>
    <t>Gestão, Finanças e Relação com Investidores</t>
  </si>
  <si>
    <t>Wagner de Oliveira Lamonica</t>
  </si>
  <si>
    <t>Diretoria Comercial e de Operações</t>
  </si>
  <si>
    <t>Diretoria Comercial e de Operações/Diretoria de Gestão, Finanças e Relação com Investidores</t>
  </si>
  <si>
    <t>Sandro Gomes Batista</t>
  </si>
  <si>
    <t>Nélio dos Santos Pereira Junior</t>
  </si>
  <si>
    <t>Hipólito Prado dos Santos</t>
  </si>
  <si>
    <t>Avner Soares Drumond</t>
  </si>
  <si>
    <t>VALOR LÍQUIDO</t>
  </si>
  <si>
    <t>DESCONTOS</t>
  </si>
  <si>
    <t>FÉRIAS</t>
  </si>
  <si>
    <t>ABONO</t>
  </si>
  <si>
    <t>13º SALÁRIO</t>
  </si>
  <si>
    <t>ADICIONAL NOTURNO</t>
  </si>
  <si>
    <t>HORAS EXTRAS</t>
  </si>
  <si>
    <t>GRATIFICAÇÕES</t>
  </si>
  <si>
    <t>REMUNERAÇÃO</t>
  </si>
  <si>
    <t>LETRA/SIMBOLO</t>
  </si>
  <si>
    <t>CLASSE/NIVEL</t>
  </si>
  <si>
    <t>TIPO DE VINCULO</t>
  </si>
  <si>
    <t>LOTAÇÃO</t>
  </si>
  <si>
    <t>CARGO</t>
  </si>
  <si>
    <t>NOME</t>
  </si>
  <si>
    <t>Contadora</t>
  </si>
  <si>
    <t>Jéssica Lomazzi Guimarães</t>
  </si>
  <si>
    <t>Auxiliar Financeiro</t>
  </si>
  <si>
    <t>Douglas Felipe Silva Guimarães</t>
  </si>
  <si>
    <t>Assistente Jurídico</t>
  </si>
  <si>
    <t>Presidente</t>
  </si>
  <si>
    <t>Gustavo Carrijo Tiago</t>
  </si>
  <si>
    <t>Assessor I</t>
  </si>
  <si>
    <t>Wanderlene Nascimento Barros</t>
  </si>
  <si>
    <t>Fabiano Costa</t>
  </si>
  <si>
    <t>Altair do Nascimento</t>
  </si>
  <si>
    <t>Karen Barbosa de Paula Martins</t>
  </si>
  <si>
    <t>Jovem Aprendiz</t>
  </si>
  <si>
    <t>CONTRATO DE TRABALHO</t>
  </si>
  <si>
    <t>Rones de Sousa Cintra Junior</t>
  </si>
  <si>
    <t>Júlio Sasse Neto</t>
  </si>
  <si>
    <t>Engenheiro de Telecomunicações</t>
  </si>
  <si>
    <t>Assessor II</t>
  </si>
  <si>
    <t>Daniel Marcio de Oliveira</t>
  </si>
  <si>
    <t>Denis Rosa de Souza</t>
  </si>
  <si>
    <t>Autônoma</t>
  </si>
  <si>
    <t xml:space="preserve">Autonomo </t>
  </si>
  <si>
    <t xml:space="preserve">Alexandre Costa de Oliveira </t>
  </si>
  <si>
    <t xml:space="preserve">EMPREGADO </t>
  </si>
  <si>
    <t>Instalador reparador de linha de dados</t>
  </si>
  <si>
    <t>REPOUSO REMUNERADO</t>
  </si>
  <si>
    <t>Juliano Franca da Silva</t>
  </si>
  <si>
    <t>Auxiliar de redes</t>
  </si>
  <si>
    <t>ADICIONAL DE INSALUBIDADE</t>
  </si>
  <si>
    <t>ADICIONAL DE PERICULOSIDADE</t>
  </si>
  <si>
    <t>1/3 FÉRIAS</t>
  </si>
  <si>
    <t>AUTÔNOMO</t>
  </si>
  <si>
    <t>ADICIONAL DE CONDUTOR</t>
  </si>
  <si>
    <t>FOLHA REFERENTE AO PERIODO DE  01/11/2022 a 30/11/2022</t>
  </si>
  <si>
    <t>Joelson Oliveira Silva</t>
  </si>
  <si>
    <t>TOTAL FOLHA DE PAGAMENTO NOVEMBRO/2022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</si>
</sst>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</cellStyleXfs>
  <cellXfs count="84">
    <xf numFmtId="0" fontId="0" fillId="0" borderId="0" xfId="0"/>
    <xf numFmtId="0" fontId="0" fillId="0" borderId="0" xfId="0" applyAlignment="1">
      <alignment horizontal="center"/>
    </xf>
    <xf numFmtId="44" fontId="0" fillId="0" borderId="0" xfId="0" applyNumberFormat="1"/>
    <xf numFmtId="44" fontId="5" fillId="0" borderId="0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4" fontId="3" fillId="0" borderId="2" xfId="0" applyNumberFormat="1" applyFont="1" applyBorder="1" applyAlignment="1">
      <alignment horizontal="center" vertical="center"/>
    </xf>
    <xf numFmtId="44" fontId="6" fillId="0" borderId="2" xfId="1" applyFont="1" applyFill="1" applyBorder="1" applyAlignment="1">
      <alignment horizontal="center" vertical="center"/>
    </xf>
    <xf numFmtId="44" fontId="6" fillId="0" borderId="2" xfId="1" applyFont="1" applyBorder="1" applyAlignment="1">
      <alignment horizontal="center" vertical="center"/>
    </xf>
    <xf numFmtId="44" fontId="3" fillId="0" borderId="2" xfId="1" applyFont="1" applyFill="1" applyBorder="1" applyAlignment="1">
      <alignment horizontal="center" vertical="center"/>
    </xf>
    <xf numFmtId="44" fontId="5" fillId="0" borderId="3" xfId="1" applyFont="1" applyFill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44" fontId="0" fillId="0" borderId="2" xfId="1" applyFont="1" applyFill="1" applyBorder="1" applyAlignment="1">
      <alignment horizontal="center" vertical="center"/>
    </xf>
    <xf numFmtId="44" fontId="5" fillId="0" borderId="2" xfId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4" fontId="0" fillId="0" borderId="2" xfId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2" borderId="2" xfId="2" applyBorder="1" applyAlignment="1">
      <alignment horizontal="center" vertical="center"/>
    </xf>
    <xf numFmtId="0" fontId="2" fillId="2" borderId="4" xfId="2" applyBorder="1" applyAlignment="1">
      <alignment horizontal="center" vertical="center"/>
    </xf>
    <xf numFmtId="0" fontId="2" fillId="2" borderId="2" xfId="2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4" fontId="2" fillId="2" borderId="2" xfId="1" applyFont="1" applyFill="1" applyBorder="1" applyAlignment="1">
      <alignment horizontal="center" vertical="center"/>
    </xf>
    <xf numFmtId="44" fontId="2" fillId="3" borderId="2" xfId="0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/>
    </xf>
    <xf numFmtId="44" fontId="2" fillId="5" borderId="2" xfId="1" applyFont="1" applyFill="1" applyBorder="1" applyAlignment="1">
      <alignment horizontal="center" vertical="center"/>
    </xf>
    <xf numFmtId="44" fontId="2" fillId="3" borderId="2" xfId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44" fontId="5" fillId="0" borderId="4" xfId="1" applyFont="1" applyFill="1" applyBorder="1" applyAlignment="1">
      <alignment horizontal="center" vertical="center"/>
    </xf>
    <xf numFmtId="0" fontId="2" fillId="4" borderId="2" xfId="2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 wrapText="1"/>
    </xf>
    <xf numFmtId="44" fontId="2" fillId="3" borderId="3" xfId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44" fontId="2" fillId="5" borderId="4" xfId="1" applyFont="1" applyFill="1" applyBorder="1" applyAlignment="1">
      <alignment horizontal="center" vertical="center"/>
    </xf>
    <xf numFmtId="44" fontId="2" fillId="5" borderId="4" xfId="0" applyNumberFormat="1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5" borderId="2" xfId="2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4" fontId="1" fillId="6" borderId="4" xfId="1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1" fillId="6" borderId="2" xfId="2" applyFont="1" applyFill="1" applyBorder="1" applyAlignment="1">
      <alignment horizontal="center" vertical="center"/>
    </xf>
    <xf numFmtId="44" fontId="1" fillId="6" borderId="3" xfId="1" applyFont="1" applyFill="1" applyBorder="1" applyAlignment="1">
      <alignment horizontal="center" vertical="center"/>
    </xf>
    <xf numFmtId="0" fontId="0" fillId="6" borderId="0" xfId="0" applyFill="1"/>
    <xf numFmtId="0" fontId="0" fillId="6" borderId="2" xfId="0" applyFill="1" applyBorder="1" applyAlignment="1">
      <alignment horizontal="center" vertical="center" wrapText="1"/>
    </xf>
    <xf numFmtId="44" fontId="0" fillId="6" borderId="2" xfId="0" applyNumberFormat="1" applyFill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164" fontId="7" fillId="0" borderId="13" xfId="0" applyNumberFormat="1" applyFont="1" applyBorder="1" applyAlignment="1" applyProtection="1">
      <alignment horizontal="center" vertical="center" wrapText="1"/>
      <protection locked="0"/>
    </xf>
    <xf numFmtId="44" fontId="7" fillId="0" borderId="13" xfId="1" applyFont="1" applyBorder="1" applyAlignment="1" applyProtection="1">
      <alignment horizontal="center" vertical="center"/>
      <protection locked="0"/>
    </xf>
    <xf numFmtId="44" fontId="7" fillId="0" borderId="13" xfId="1" applyFont="1" applyBorder="1" applyAlignment="1" applyProtection="1">
      <alignment horizontal="center" vertical="center" wrapText="1"/>
      <protection locked="0"/>
    </xf>
    <xf numFmtId="44" fontId="7" fillId="0" borderId="14" xfId="1" applyFont="1" applyBorder="1" applyAlignment="1" applyProtection="1">
      <alignment vertical="center"/>
      <protection locked="0"/>
    </xf>
    <xf numFmtId="0" fontId="0" fillId="6" borderId="15" xfId="0" applyFill="1" applyBorder="1" applyAlignment="1">
      <alignment horizontal="center" vertical="center"/>
    </xf>
    <xf numFmtId="44" fontId="0" fillId="6" borderId="4" xfId="0" applyNumberFormat="1" applyFill="1" applyBorder="1" applyAlignment="1">
      <alignment horizontal="center" vertical="center"/>
    </xf>
    <xf numFmtId="0" fontId="0" fillId="6" borderId="15" xfId="2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6" borderId="2" xfId="2" applyFont="1" applyFill="1" applyBorder="1" applyAlignment="1">
      <alignment horizontal="center" vertical="center"/>
    </xf>
    <xf numFmtId="0" fontId="2" fillId="3" borderId="6" xfId="2" applyFill="1" applyBorder="1" applyAlignment="1">
      <alignment horizontal="center" vertical="center"/>
    </xf>
    <xf numFmtId="44" fontId="4" fillId="4" borderId="3" xfId="1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2" xfId="2" applyFont="1" applyFill="1" applyBorder="1" applyAlignment="1">
      <alignment horizontal="center" vertical="center" wrapText="1"/>
    </xf>
    <xf numFmtId="44" fontId="5" fillId="6" borderId="2" xfId="1" applyFont="1" applyFill="1" applyBorder="1" applyAlignment="1">
      <alignment horizontal="center" vertical="center"/>
    </xf>
    <xf numFmtId="44" fontId="5" fillId="6" borderId="3" xfId="1" applyFont="1" applyFill="1" applyBorder="1" applyAlignment="1">
      <alignment horizontal="center" vertical="center"/>
    </xf>
    <xf numFmtId="0" fontId="5" fillId="6" borderId="0" xfId="0" applyFont="1" applyFill="1"/>
    <xf numFmtId="0" fontId="7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</cellXfs>
  <cellStyles count="3">
    <cellStyle name="Célula de Verificação" xfId="2" builtinId="23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119063</xdr:colOff>
      <xdr:row>0</xdr:row>
      <xdr:rowOff>83344</xdr:rowOff>
    </xdr:from>
    <xdr:ext cx="1759324" cy="986118"/>
    <xdr:pic>
      <xdr:nvPicPr>
        <xdr:cNvPr id="2" name="Imagem 1">
          <a:extLst>
            <a:ext uri="{FF2B5EF4-FFF2-40B4-BE49-F238E27FC236}">
              <a16:creationId xmlns:a16="http://schemas.microsoft.com/office/drawing/2014/main" id="{91430BC3-4EDA-4C5F-9F08-6B02F1FAF51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3" y="83344"/>
          <a:ext cx="1759324" cy="986118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3"/>
  <sheetViews>
    <sheetView tabSelected="1" topLeftCell="A22" zoomScale="85" zoomScaleNormal="85" workbookViewId="0">
      <pane xSplit="1" topLeftCell="B1" activePane="topRight" state="frozen"/>
      <selection pane="topRight" activeCell="A23" sqref="A23"/>
    </sheetView>
  </sheetViews>
  <sheetFormatPr defaultRowHeight="15" x14ac:dyDescent="0.25"/>
  <cols>
    <col min="1" max="1" width="57.7109375" bestFit="1" customWidth="1"/>
    <col min="2" max="2" width="35.85546875" customWidth="1"/>
    <col min="3" max="3" width="35.5703125" customWidth="1"/>
    <col min="4" max="4" width="33.42578125" customWidth="1"/>
    <col min="5" max="5" width="25.140625" customWidth="1"/>
    <col min="6" max="6" width="27.140625" customWidth="1"/>
    <col min="7" max="8" width="25.85546875" customWidth="1"/>
    <col min="9" max="9" width="25.5703125" customWidth="1"/>
    <col min="10" max="10" width="23.28515625" bestFit="1" customWidth="1"/>
    <col min="11" max="13" width="23.28515625" customWidth="1"/>
    <col min="14" max="14" width="29.5703125" bestFit="1" customWidth="1"/>
    <col min="15" max="15" width="22.140625" customWidth="1"/>
    <col min="16" max="16" width="18.28515625" bestFit="1" customWidth="1"/>
    <col min="17" max="17" width="18.28515625" customWidth="1"/>
    <col min="18" max="18" width="15.7109375" bestFit="1" customWidth="1"/>
    <col min="19" max="19" width="20.140625" customWidth="1"/>
    <col min="20" max="20" width="23.140625" customWidth="1"/>
  </cols>
  <sheetData>
    <row r="1" spans="1:20" ht="90" customHeight="1" thickBot="1" x14ac:dyDescent="0.3">
      <c r="A1" s="79" t="s">
        <v>66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1"/>
    </row>
    <row r="2" spans="1:20" s="57" customFormat="1" ht="39.75" customHeight="1" x14ac:dyDescent="0.25">
      <c r="A2" s="53" t="s">
        <v>32</v>
      </c>
      <c r="B2" s="54" t="s">
        <v>31</v>
      </c>
      <c r="C2" s="54" t="s">
        <v>30</v>
      </c>
      <c r="D2" s="54" t="s">
        <v>29</v>
      </c>
      <c r="E2" s="54" t="s">
        <v>28</v>
      </c>
      <c r="F2" s="54" t="s">
        <v>27</v>
      </c>
      <c r="G2" s="55" t="s">
        <v>26</v>
      </c>
      <c r="H2" s="55" t="s">
        <v>58</v>
      </c>
      <c r="I2" s="54" t="s">
        <v>25</v>
      </c>
      <c r="J2" s="55" t="s">
        <v>24</v>
      </c>
      <c r="K2" s="55" t="s">
        <v>61</v>
      </c>
      <c r="L2" s="55" t="s">
        <v>62</v>
      </c>
      <c r="M2" s="55" t="s">
        <v>65</v>
      </c>
      <c r="N2" s="55" t="s">
        <v>23</v>
      </c>
      <c r="O2" s="54" t="s">
        <v>22</v>
      </c>
      <c r="P2" s="54" t="s">
        <v>20</v>
      </c>
      <c r="Q2" s="54" t="s">
        <v>63</v>
      </c>
      <c r="R2" s="54" t="s">
        <v>21</v>
      </c>
      <c r="S2" s="54" t="s">
        <v>19</v>
      </c>
      <c r="T2" s="56" t="s">
        <v>18</v>
      </c>
    </row>
    <row r="3" spans="1:20" s="57" customFormat="1" ht="39.75" customHeight="1" x14ac:dyDescent="0.25">
      <c r="A3" s="58" t="s">
        <v>55</v>
      </c>
      <c r="B3" s="59" t="s">
        <v>57</v>
      </c>
      <c r="C3" s="59" t="s">
        <v>12</v>
      </c>
      <c r="D3" s="59" t="s">
        <v>56</v>
      </c>
      <c r="E3" s="59" t="s">
        <v>8</v>
      </c>
      <c r="F3" s="59" t="s">
        <v>8</v>
      </c>
      <c r="G3" s="60">
        <v>1550</v>
      </c>
      <c r="H3" s="60">
        <v>0.2</v>
      </c>
      <c r="I3" s="61">
        <v>12.6</v>
      </c>
      <c r="J3" s="62">
        <v>90.42</v>
      </c>
      <c r="K3" s="62">
        <v>292.89999999999998</v>
      </c>
      <c r="L3" s="62">
        <v>561.88</v>
      </c>
      <c r="M3" s="62">
        <v>187.29</v>
      </c>
      <c r="N3" s="62">
        <v>1.29</v>
      </c>
      <c r="O3" s="61">
        <v>567.32000000000005</v>
      </c>
      <c r="P3" s="61">
        <v>0</v>
      </c>
      <c r="Q3" s="61">
        <v>0</v>
      </c>
      <c r="R3" s="61">
        <v>0</v>
      </c>
      <c r="S3" s="61">
        <v>205.89</v>
      </c>
      <c r="T3" s="63">
        <v>2834.75</v>
      </c>
    </row>
    <row r="4" spans="1:20" ht="50.25" customHeight="1" x14ac:dyDescent="0.25">
      <c r="A4" s="43" t="s">
        <v>43</v>
      </c>
      <c r="B4" s="35" t="s">
        <v>0</v>
      </c>
      <c r="C4" s="42" t="s">
        <v>10</v>
      </c>
      <c r="D4" s="18" t="s">
        <v>9</v>
      </c>
      <c r="E4" s="18" t="s">
        <v>8</v>
      </c>
      <c r="F4" s="18" t="s">
        <v>8</v>
      </c>
      <c r="G4" s="24">
        <v>3100</v>
      </c>
      <c r="H4" s="24">
        <v>19.23</v>
      </c>
      <c r="I4" s="24">
        <v>0</v>
      </c>
      <c r="J4" s="24">
        <v>115.07</v>
      </c>
      <c r="K4" s="24">
        <v>0</v>
      </c>
      <c r="L4" s="24">
        <v>0</v>
      </c>
      <c r="M4" s="24">
        <v>0</v>
      </c>
      <c r="N4" s="24">
        <v>0</v>
      </c>
      <c r="O4" s="24">
        <v>1684.3</v>
      </c>
      <c r="P4" s="24">
        <v>0</v>
      </c>
      <c r="Q4" s="24">
        <v>0</v>
      </c>
      <c r="R4" s="24">
        <v>0</v>
      </c>
      <c r="S4" s="24">
        <v>335.4</v>
      </c>
      <c r="T4" s="34">
        <v>4448.8999999999996</v>
      </c>
    </row>
    <row r="5" spans="1:20" ht="48" customHeight="1" x14ac:dyDescent="0.25">
      <c r="A5" s="32" t="s">
        <v>17</v>
      </c>
      <c r="B5" s="14" t="s">
        <v>0</v>
      </c>
      <c r="C5" s="33" t="s">
        <v>12</v>
      </c>
      <c r="D5" s="13" t="s">
        <v>9</v>
      </c>
      <c r="E5" s="14" t="s">
        <v>8</v>
      </c>
      <c r="F5" s="13" t="s">
        <v>8</v>
      </c>
      <c r="G5" s="12">
        <v>3100</v>
      </c>
      <c r="H5" s="12">
        <v>411.08</v>
      </c>
      <c r="I5" s="12">
        <v>1500.01</v>
      </c>
      <c r="J5" s="12">
        <v>1458.41</v>
      </c>
      <c r="K5" s="12">
        <v>0</v>
      </c>
      <c r="L5" s="12">
        <v>0</v>
      </c>
      <c r="M5" s="12">
        <v>0</v>
      </c>
      <c r="N5" s="12">
        <v>197.27</v>
      </c>
      <c r="O5" s="12">
        <v>2108.8200000000002</v>
      </c>
      <c r="P5" s="12">
        <v>0</v>
      </c>
      <c r="Q5" s="12">
        <v>0</v>
      </c>
      <c r="R5" s="12">
        <v>0</v>
      </c>
      <c r="S5" s="12">
        <v>1259.3699999999999</v>
      </c>
      <c r="T5" s="9">
        <v>6957.4</v>
      </c>
    </row>
    <row r="6" spans="1:20" ht="39.75" customHeight="1" x14ac:dyDescent="0.25">
      <c r="A6" s="22" t="s">
        <v>51</v>
      </c>
      <c r="B6" s="13" t="s">
        <v>40</v>
      </c>
      <c r="C6" s="15" t="s">
        <v>10</v>
      </c>
      <c r="D6" s="13" t="s">
        <v>9</v>
      </c>
      <c r="E6" s="14" t="s">
        <v>8</v>
      </c>
      <c r="F6" s="13" t="s">
        <v>8</v>
      </c>
      <c r="G6" s="10">
        <v>1321.92</v>
      </c>
      <c r="H6" s="10">
        <v>0</v>
      </c>
      <c r="I6" s="10">
        <v>17341.8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495.72</v>
      </c>
      <c r="P6" s="10">
        <v>0</v>
      </c>
      <c r="Q6" s="10">
        <v>0</v>
      </c>
      <c r="R6" s="10">
        <v>0</v>
      </c>
      <c r="S6" s="10">
        <v>3114.82</v>
      </c>
      <c r="T6" s="9">
        <f t="shared" ref="T6:T8" si="0">G6+I6+J6+N6+O6+P6+R6-S6</f>
        <v>16044.620000000003</v>
      </c>
    </row>
    <row r="7" spans="1:20" ht="39.75" customHeight="1" x14ac:dyDescent="0.25">
      <c r="A7" s="83" t="s">
        <v>67</v>
      </c>
      <c r="B7" s="47" t="s">
        <v>53</v>
      </c>
      <c r="C7" s="15" t="s">
        <v>10</v>
      </c>
      <c r="D7" s="71" t="s">
        <v>64</v>
      </c>
      <c r="E7" s="48" t="s">
        <v>8</v>
      </c>
      <c r="F7" s="48" t="s">
        <v>8</v>
      </c>
      <c r="G7" s="52">
        <v>9235.65</v>
      </c>
      <c r="H7" s="52">
        <v>0</v>
      </c>
      <c r="I7" s="52">
        <v>0</v>
      </c>
      <c r="J7" s="52">
        <v>0</v>
      </c>
      <c r="K7" s="52">
        <v>0</v>
      </c>
      <c r="L7" s="52">
        <v>0</v>
      </c>
      <c r="M7" s="52">
        <v>0</v>
      </c>
      <c r="N7" s="52">
        <v>0</v>
      </c>
      <c r="O7" s="52">
        <v>0</v>
      </c>
      <c r="P7" s="52">
        <v>0</v>
      </c>
      <c r="Q7" s="52">
        <v>0</v>
      </c>
      <c r="R7" s="52">
        <v>0</v>
      </c>
      <c r="S7" s="52">
        <v>69.209999999999994</v>
      </c>
      <c r="T7" s="49">
        <f t="shared" ref="T7" si="1">G7+I7+J7+N7+O7+P7+R7-S7</f>
        <v>9166.44</v>
      </c>
    </row>
    <row r="8" spans="1:20" ht="39.75" customHeight="1" x14ac:dyDescent="0.25">
      <c r="A8" s="22" t="s">
        <v>52</v>
      </c>
      <c r="B8" s="47" t="s">
        <v>53</v>
      </c>
      <c r="C8" s="51" t="s">
        <v>10</v>
      </c>
      <c r="D8" s="71" t="s">
        <v>64</v>
      </c>
      <c r="E8" s="48" t="s">
        <v>8</v>
      </c>
      <c r="F8" s="48" t="s">
        <v>8</v>
      </c>
      <c r="G8" s="52">
        <v>629.21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  <c r="Q8" s="52">
        <v>0</v>
      </c>
      <c r="R8" s="52">
        <v>0</v>
      </c>
      <c r="S8" s="52">
        <v>69.209999999999994</v>
      </c>
      <c r="T8" s="49">
        <f t="shared" si="0"/>
        <v>560</v>
      </c>
    </row>
    <row r="9" spans="1:20" ht="54.75" customHeight="1" x14ac:dyDescent="0.25">
      <c r="A9" s="72" t="s">
        <v>36</v>
      </c>
      <c r="B9" s="41" t="s">
        <v>35</v>
      </c>
      <c r="C9" s="40" t="s">
        <v>10</v>
      </c>
      <c r="D9" s="19" t="s">
        <v>9</v>
      </c>
      <c r="E9" s="19" t="s">
        <v>8</v>
      </c>
      <c r="F9" s="17" t="s">
        <v>8</v>
      </c>
      <c r="G9" s="26">
        <v>1136.67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1550</v>
      </c>
      <c r="P9" s="26">
        <v>1963.34</v>
      </c>
      <c r="Q9" s="26">
        <v>654.45000000000005</v>
      </c>
      <c r="R9" s="26">
        <v>0</v>
      </c>
      <c r="S9" s="26">
        <v>361.8</v>
      </c>
      <c r="T9" s="34">
        <v>4942.66</v>
      </c>
    </row>
    <row r="10" spans="1:20" ht="43.5" customHeight="1" x14ac:dyDescent="0.25">
      <c r="A10" s="22" t="s">
        <v>42</v>
      </c>
      <c r="B10" s="13" t="s">
        <v>0</v>
      </c>
      <c r="C10" s="33" t="s">
        <v>12</v>
      </c>
      <c r="D10" s="13" t="s">
        <v>9</v>
      </c>
      <c r="E10" s="13" t="s">
        <v>8</v>
      </c>
      <c r="F10" s="13" t="s">
        <v>8</v>
      </c>
      <c r="G10" s="10">
        <v>3100</v>
      </c>
      <c r="H10" s="10">
        <v>207.93</v>
      </c>
      <c r="I10" s="10">
        <v>0</v>
      </c>
      <c r="J10" s="10">
        <v>775.09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530.53</v>
      </c>
      <c r="T10" s="9">
        <v>5240.51</v>
      </c>
    </row>
    <row r="11" spans="1:20" ht="39" customHeight="1" x14ac:dyDescent="0.25">
      <c r="A11" s="32" t="s">
        <v>39</v>
      </c>
      <c r="B11" s="14" t="s">
        <v>1</v>
      </c>
      <c r="C11" s="33" t="s">
        <v>12</v>
      </c>
      <c r="D11" s="13" t="s">
        <v>9</v>
      </c>
      <c r="E11" s="14" t="s">
        <v>8</v>
      </c>
      <c r="F11" s="13" t="s">
        <v>8</v>
      </c>
      <c r="G11" s="12">
        <v>7029.6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6666</v>
      </c>
      <c r="P11" s="12">
        <v>12120</v>
      </c>
      <c r="Q11" s="12">
        <v>4040</v>
      </c>
      <c r="R11" s="12">
        <v>0</v>
      </c>
      <c r="S11" s="12">
        <v>14262.07</v>
      </c>
      <c r="T11" s="9">
        <v>15593.53</v>
      </c>
    </row>
    <row r="12" spans="1:20" ht="35.25" customHeight="1" x14ac:dyDescent="0.25">
      <c r="A12" s="22" t="s">
        <v>16</v>
      </c>
      <c r="B12" s="13" t="s">
        <v>2</v>
      </c>
      <c r="C12" s="21" t="s">
        <v>38</v>
      </c>
      <c r="D12" s="13" t="s">
        <v>9</v>
      </c>
      <c r="E12" s="13" t="s">
        <v>8</v>
      </c>
      <c r="F12" s="13" t="s">
        <v>8</v>
      </c>
      <c r="G12" s="10">
        <v>20041.25</v>
      </c>
      <c r="H12" s="10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46">
        <v>5155.05</v>
      </c>
      <c r="T12" s="9">
        <f>G12+I12+J12+N12+O12+P12+R12-S12</f>
        <v>14886.2</v>
      </c>
    </row>
    <row r="13" spans="1:20" ht="51" customHeight="1" x14ac:dyDescent="0.25">
      <c r="A13" s="39" t="s">
        <v>34</v>
      </c>
      <c r="B13" s="38" t="s">
        <v>37</v>
      </c>
      <c r="C13" s="40" t="s">
        <v>10</v>
      </c>
      <c r="D13" s="31" t="s">
        <v>9</v>
      </c>
      <c r="E13" s="30" t="s">
        <v>8</v>
      </c>
      <c r="F13" s="28" t="s">
        <v>8</v>
      </c>
      <c r="G13" s="37">
        <v>4973.1899999999996</v>
      </c>
      <c r="H13" s="37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2500</v>
      </c>
      <c r="P13" s="36">
        <v>0</v>
      </c>
      <c r="Q13" s="36">
        <v>0</v>
      </c>
      <c r="R13" s="36">
        <v>0</v>
      </c>
      <c r="S13" s="36">
        <v>904.4</v>
      </c>
      <c r="T13" s="73">
        <v>6595.6</v>
      </c>
    </row>
    <row r="14" spans="1:20" s="50" customFormat="1" ht="51" customHeight="1" x14ac:dyDescent="0.25">
      <c r="A14" s="67" t="s">
        <v>59</v>
      </c>
      <c r="B14" s="64" t="s">
        <v>60</v>
      </c>
      <c r="C14" s="51" t="s">
        <v>12</v>
      </c>
      <c r="D14" s="64" t="s">
        <v>9</v>
      </c>
      <c r="E14" s="66" t="s">
        <v>8</v>
      </c>
      <c r="F14" s="64" t="s">
        <v>8</v>
      </c>
      <c r="G14" s="65">
        <v>1212</v>
      </c>
      <c r="H14" s="65">
        <v>17.68</v>
      </c>
      <c r="I14" s="46">
        <v>43.83</v>
      </c>
      <c r="J14" s="46">
        <v>72.900000000000006</v>
      </c>
      <c r="K14" s="46">
        <v>282.8</v>
      </c>
      <c r="L14" s="46">
        <v>424.2</v>
      </c>
      <c r="M14" s="46">
        <v>141.4</v>
      </c>
      <c r="N14" s="46">
        <v>0.83</v>
      </c>
      <c r="O14" s="46">
        <v>202</v>
      </c>
      <c r="P14" s="46">
        <v>0</v>
      </c>
      <c r="Q14" s="46">
        <v>0</v>
      </c>
      <c r="R14" s="46">
        <v>0</v>
      </c>
      <c r="S14" s="46">
        <v>235.21</v>
      </c>
      <c r="T14" s="49">
        <f>SUM((R14+P14+O14+J14+N14+I14+H14+G14+K14+Q14+M14+L14) - (S14))</f>
        <v>2162.4299999999998</v>
      </c>
    </row>
    <row r="15" spans="1:20" s="78" customFormat="1" ht="51" customHeight="1" x14ac:dyDescent="0.25">
      <c r="A15" s="74" t="s">
        <v>48</v>
      </c>
      <c r="B15" s="74" t="s">
        <v>49</v>
      </c>
      <c r="C15" s="75" t="s">
        <v>12</v>
      </c>
      <c r="D15" s="74" t="s">
        <v>9</v>
      </c>
      <c r="E15" s="74" t="s">
        <v>8</v>
      </c>
      <c r="F15" s="74" t="s">
        <v>8</v>
      </c>
      <c r="G15" s="76">
        <v>7712.73</v>
      </c>
      <c r="H15" s="76">
        <v>320.63</v>
      </c>
      <c r="I15" s="76">
        <v>0</v>
      </c>
      <c r="J15" s="76">
        <v>1337.93</v>
      </c>
      <c r="K15" s="76">
        <v>0</v>
      </c>
      <c r="L15" s="76">
        <v>0</v>
      </c>
      <c r="M15" s="76">
        <v>0</v>
      </c>
      <c r="N15" s="76">
        <v>0</v>
      </c>
      <c r="O15" s="76">
        <v>5509.09</v>
      </c>
      <c r="P15" s="76">
        <v>3305.45</v>
      </c>
      <c r="Q15" s="46">
        <v>1126.81</v>
      </c>
      <c r="R15" s="76">
        <v>0</v>
      </c>
      <c r="S15" s="76">
        <v>2377.8000000000002</v>
      </c>
      <c r="T15" s="77">
        <v>16934.84</v>
      </c>
    </row>
    <row r="16" spans="1:20" ht="43.5" customHeight="1" x14ac:dyDescent="0.25">
      <c r="A16" s="45" t="s">
        <v>44</v>
      </c>
      <c r="B16" s="44" t="s">
        <v>4</v>
      </c>
      <c r="C16" s="15" t="s">
        <v>10</v>
      </c>
      <c r="D16" s="13" t="s">
        <v>9</v>
      </c>
      <c r="E16" s="13" t="s">
        <v>8</v>
      </c>
      <c r="F16" s="13" t="s">
        <v>8</v>
      </c>
      <c r="G16" s="12">
        <v>2250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1250</v>
      </c>
      <c r="P16" s="12">
        <v>250</v>
      </c>
      <c r="Q16" s="12">
        <v>83.33</v>
      </c>
      <c r="R16" s="12">
        <v>0</v>
      </c>
      <c r="S16" s="29">
        <v>331.49</v>
      </c>
      <c r="T16" s="9">
        <v>3501.84</v>
      </c>
    </row>
    <row r="17" spans="1:20" ht="40.5" customHeight="1" x14ac:dyDescent="0.25">
      <c r="A17" s="13" t="s">
        <v>15</v>
      </c>
      <c r="B17" s="13" t="s">
        <v>4</v>
      </c>
      <c r="C17" s="15" t="s">
        <v>10</v>
      </c>
      <c r="D17" s="13" t="s">
        <v>9</v>
      </c>
      <c r="E17" s="13" t="s">
        <v>8</v>
      </c>
      <c r="F17" s="13" t="s">
        <v>8</v>
      </c>
      <c r="G17" s="10">
        <v>1333.33</v>
      </c>
      <c r="H17" s="10">
        <v>0</v>
      </c>
      <c r="I17" s="16">
        <v>1296.46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1250</v>
      </c>
      <c r="P17" s="16">
        <v>1166.67</v>
      </c>
      <c r="Q17" s="16">
        <v>422.6</v>
      </c>
      <c r="R17" s="16">
        <v>0</v>
      </c>
      <c r="S17" s="16">
        <v>411.77</v>
      </c>
      <c r="T17" s="9">
        <v>5057.29</v>
      </c>
    </row>
    <row r="18" spans="1:20" ht="53.25" customHeight="1" x14ac:dyDescent="0.25">
      <c r="A18" s="13" t="s">
        <v>47</v>
      </c>
      <c r="B18" s="13" t="s">
        <v>45</v>
      </c>
      <c r="C18" s="15" t="s">
        <v>10</v>
      </c>
      <c r="D18" s="13" t="s">
        <v>46</v>
      </c>
      <c r="E18" s="13" t="s">
        <v>8</v>
      </c>
      <c r="F18" s="13" t="s">
        <v>8</v>
      </c>
      <c r="G18" s="10">
        <v>570.47</v>
      </c>
      <c r="H18" s="10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285.24</v>
      </c>
      <c r="P18" s="16">
        <v>0</v>
      </c>
      <c r="Q18" s="16">
        <v>0</v>
      </c>
      <c r="R18" s="16">
        <v>0</v>
      </c>
      <c r="S18" s="16">
        <v>42.78</v>
      </c>
      <c r="T18" s="9">
        <f>G18+I18+J18+N18+O18+P18+R18-S18</f>
        <v>812.93000000000006</v>
      </c>
    </row>
    <row r="19" spans="1:20" ht="79.5" customHeight="1" x14ac:dyDescent="0.25">
      <c r="A19" s="18" t="s">
        <v>14</v>
      </c>
      <c r="B19" s="18" t="s">
        <v>3</v>
      </c>
      <c r="C19" s="20" t="s">
        <v>13</v>
      </c>
      <c r="D19" s="31" t="s">
        <v>9</v>
      </c>
      <c r="E19" s="30" t="s">
        <v>8</v>
      </c>
      <c r="F19" s="30" t="s">
        <v>8</v>
      </c>
      <c r="G19" s="23">
        <v>15500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3906.21</v>
      </c>
      <c r="T19" s="34">
        <f>G19+I19+J19+N19+O19+P19+R19-S19</f>
        <v>11593.79</v>
      </c>
    </row>
    <row r="20" spans="1:20" ht="53.25" customHeight="1" x14ac:dyDescent="0.25">
      <c r="A20" s="13" t="s">
        <v>11</v>
      </c>
      <c r="B20" s="13" t="s">
        <v>50</v>
      </c>
      <c r="C20" s="33" t="s">
        <v>10</v>
      </c>
      <c r="D20" s="13" t="s">
        <v>9</v>
      </c>
      <c r="E20" s="13" t="s">
        <v>8</v>
      </c>
      <c r="F20" s="13" t="s">
        <v>8</v>
      </c>
      <c r="G20" s="10">
        <v>10000</v>
      </c>
      <c r="H20" s="10">
        <v>726.76</v>
      </c>
      <c r="I20" s="11">
        <v>0</v>
      </c>
      <c r="J20" s="11">
        <v>2948.87</v>
      </c>
      <c r="K20" s="11">
        <v>0</v>
      </c>
      <c r="L20" s="11">
        <v>0</v>
      </c>
      <c r="M20" s="11">
        <v>0</v>
      </c>
      <c r="N20" s="11">
        <v>0</v>
      </c>
      <c r="O20" s="11">
        <v>5000</v>
      </c>
      <c r="P20" s="10">
        <v>0</v>
      </c>
      <c r="Q20" s="10">
        <v>0</v>
      </c>
      <c r="R20" s="10">
        <v>0</v>
      </c>
      <c r="S20" s="10">
        <v>3341.78</v>
      </c>
      <c r="T20" s="9">
        <f>G20+I20+J20+N20+O20+P20+R20+L20+K20+H20-S20</f>
        <v>15333.849999999997</v>
      </c>
    </row>
    <row r="21" spans="1:20" ht="55.5" customHeight="1" x14ac:dyDescent="0.25">
      <c r="A21" s="35" t="s">
        <v>41</v>
      </c>
      <c r="B21" s="35" t="s">
        <v>33</v>
      </c>
      <c r="C21" s="40" t="s">
        <v>10</v>
      </c>
      <c r="D21" s="35" t="s">
        <v>9</v>
      </c>
      <c r="E21" s="35" t="s">
        <v>8</v>
      </c>
      <c r="F21" s="35" t="s">
        <v>8</v>
      </c>
      <c r="G21" s="24">
        <v>5000</v>
      </c>
      <c r="H21" s="24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2500</v>
      </c>
      <c r="P21" s="24">
        <v>0</v>
      </c>
      <c r="Q21" s="24">
        <v>0</v>
      </c>
      <c r="R21" s="24">
        <v>0</v>
      </c>
      <c r="S21" s="24">
        <v>861.74</v>
      </c>
      <c r="T21" s="34">
        <f>G21+I21+J21+N21+O21+P21+R21+L21+K21+Q21+-S21</f>
        <v>6638.26</v>
      </c>
    </row>
    <row r="22" spans="1:20" ht="25.5" customHeight="1" x14ac:dyDescent="0.25">
      <c r="A22" s="82" t="s">
        <v>68</v>
      </c>
      <c r="B22" s="82"/>
      <c r="C22" s="82"/>
      <c r="D22" s="82"/>
      <c r="E22" s="82"/>
      <c r="F22" s="82"/>
      <c r="G22" s="5">
        <f>SUM(G4:G21)</f>
        <v>97246.02</v>
      </c>
      <c r="H22" s="5"/>
      <c r="I22" s="8">
        <f t="shared" ref="I22:T22" si="2">SUM(I3:I21)</f>
        <v>20194.7</v>
      </c>
      <c r="J22" s="8">
        <f t="shared" si="2"/>
        <v>6798.6900000000005</v>
      </c>
      <c r="K22" s="8">
        <f t="shared" si="2"/>
        <v>575.70000000000005</v>
      </c>
      <c r="L22" s="8">
        <f t="shared" si="2"/>
        <v>986.07999999999993</v>
      </c>
      <c r="M22" s="8">
        <f>SUM(M3:M21)</f>
        <v>328.69</v>
      </c>
      <c r="N22" s="7">
        <f>SUM(N3:N21)</f>
        <v>199.39000000000001</v>
      </c>
      <c r="O22" s="6">
        <f t="shared" si="2"/>
        <v>31568.49</v>
      </c>
      <c r="P22" s="5">
        <f t="shared" si="2"/>
        <v>18805.46</v>
      </c>
      <c r="Q22" s="5">
        <f t="shared" si="2"/>
        <v>6327.1900000000005</v>
      </c>
      <c r="R22" s="5">
        <f t="shared" si="2"/>
        <v>0</v>
      </c>
      <c r="S22" s="5">
        <f t="shared" si="2"/>
        <v>37776.53</v>
      </c>
      <c r="T22" s="5">
        <f t="shared" si="2"/>
        <v>149305.84</v>
      </c>
    </row>
    <row r="23" spans="1:20" x14ac:dyDescent="0.25">
      <c r="B23" s="1"/>
      <c r="C23" s="1"/>
      <c r="D23" s="1"/>
      <c r="E23" s="1"/>
      <c r="F23" s="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3"/>
    </row>
    <row r="24" spans="1:20" x14ac:dyDescent="0.25">
      <c r="B24" s="1"/>
      <c r="C24" s="1"/>
      <c r="D24" s="1"/>
      <c r="E24" s="1"/>
      <c r="F24" s="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3"/>
    </row>
    <row r="25" spans="1:20" x14ac:dyDescent="0.25">
      <c r="B25" s="1"/>
      <c r="C25" s="1"/>
      <c r="D25" s="1"/>
      <c r="E25" s="1"/>
      <c r="F25" s="1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3"/>
    </row>
    <row r="26" spans="1:20" x14ac:dyDescent="0.25">
      <c r="A26" s="70" t="s">
        <v>7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3"/>
    </row>
    <row r="27" spans="1:20" x14ac:dyDescent="0.25"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3"/>
    </row>
    <row r="28" spans="1:20" x14ac:dyDescent="0.25">
      <c r="A28" s="4" t="s">
        <v>6</v>
      </c>
      <c r="B28" s="4" t="s">
        <v>5</v>
      </c>
      <c r="T28" s="3"/>
    </row>
    <row r="29" spans="1:20" x14ac:dyDescent="0.25">
      <c r="A29" s="1" t="s">
        <v>54</v>
      </c>
      <c r="B29" s="1">
        <v>2</v>
      </c>
      <c r="T29" s="3"/>
    </row>
    <row r="30" spans="1:20" x14ac:dyDescent="0.25">
      <c r="A30" s="1" t="s">
        <v>40</v>
      </c>
      <c r="B30" s="1">
        <v>1</v>
      </c>
      <c r="T30" s="3"/>
    </row>
    <row r="31" spans="1:20" x14ac:dyDescent="0.25">
      <c r="A31" s="1" t="s">
        <v>50</v>
      </c>
      <c r="B31" s="1">
        <v>1</v>
      </c>
    </row>
    <row r="32" spans="1:20" x14ac:dyDescent="0.25">
      <c r="A32" s="1" t="s">
        <v>37</v>
      </c>
      <c r="B32" s="1">
        <v>1</v>
      </c>
    </row>
    <row r="33" spans="1:2" x14ac:dyDescent="0.25">
      <c r="A33" s="1" t="s">
        <v>35</v>
      </c>
      <c r="B33" s="1">
        <v>1</v>
      </c>
    </row>
    <row r="34" spans="1:2" x14ac:dyDescent="0.25">
      <c r="A34" s="1" t="s">
        <v>33</v>
      </c>
      <c r="B34" s="1">
        <v>1</v>
      </c>
    </row>
    <row r="35" spans="1:2" x14ac:dyDescent="0.25">
      <c r="A35" s="69" t="s">
        <v>4</v>
      </c>
      <c r="B35" s="1">
        <v>2</v>
      </c>
    </row>
    <row r="36" spans="1:2" x14ac:dyDescent="0.25">
      <c r="A36" s="1" t="s">
        <v>3</v>
      </c>
      <c r="B36" s="1">
        <v>1</v>
      </c>
    </row>
    <row r="37" spans="1:2" x14ac:dyDescent="0.25">
      <c r="A37" s="1" t="s">
        <v>2</v>
      </c>
      <c r="B37" s="1">
        <v>1</v>
      </c>
    </row>
    <row r="38" spans="1:2" x14ac:dyDescent="0.25">
      <c r="A38" s="1" t="s">
        <v>49</v>
      </c>
      <c r="B38" s="1">
        <v>1</v>
      </c>
    </row>
    <row r="39" spans="1:2" x14ac:dyDescent="0.25">
      <c r="A39" s="25" t="s">
        <v>1</v>
      </c>
      <c r="B39" s="1">
        <v>1</v>
      </c>
    </row>
    <row r="40" spans="1:2" x14ac:dyDescent="0.25">
      <c r="A40" s="25" t="s">
        <v>45</v>
      </c>
      <c r="B40" s="1">
        <v>1</v>
      </c>
    </row>
    <row r="41" spans="1:2" x14ac:dyDescent="0.25">
      <c r="A41" s="1" t="s">
        <v>0</v>
      </c>
      <c r="B41" s="1">
        <v>3</v>
      </c>
    </row>
    <row r="42" spans="1:2" x14ac:dyDescent="0.25">
      <c r="A42" s="68" t="s">
        <v>60</v>
      </c>
      <c r="B42" s="1">
        <v>1</v>
      </c>
    </row>
    <row r="43" spans="1:2" x14ac:dyDescent="0.25">
      <c r="A43" s="68" t="s">
        <v>57</v>
      </c>
      <c r="B43" s="1">
        <v>1</v>
      </c>
    </row>
  </sheetData>
  <autoFilter ref="A2:T22" xr:uid="{00000000-0009-0000-0000-000000000000}"/>
  <mergeCells count="2">
    <mergeCell ref="A1:T1"/>
    <mergeCell ref="A22:F22"/>
  </mergeCells>
  <pageMargins left="0.25" right="0.25" top="0.75" bottom="0.75" header="0.3" footer="0.3"/>
  <pageSetup paperSize="5" scale="3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NOVEMBRO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Avner Drumond</dc:creator>
  <cp:lastModifiedBy>Karen Barbosa de Paula Martins</cp:lastModifiedBy>
  <cp:lastPrinted>2022-10-14T13:03:48Z</cp:lastPrinted>
  <dcterms:created xsi:type="dcterms:W3CDTF">2021-08-27T13:31:04Z</dcterms:created>
  <dcterms:modified xsi:type="dcterms:W3CDTF">2023-03-15T16:36:54Z</dcterms:modified>
</cp:coreProperties>
</file>