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iretoria\SITE NOVO\Acesso a informação\13.PESSOAL GT\1.Empregados ativos\2022\"/>
    </mc:Choice>
  </mc:AlternateContent>
  <bookViews>
    <workbookView xWindow="0" yWindow="0" windowWidth="23040" windowHeight="9195"/>
  </bookViews>
  <sheets>
    <sheet name="OUTUBRO 2022" sheetId="14" r:id="rId1"/>
  </sheets>
  <definedNames>
    <definedName name="_xlnm._FilterDatabase" localSheetId="0" hidden="1">'OUTUBRO 2022'!$A$2:$T$21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4" l="1"/>
  <c r="M21" i="14"/>
  <c r="T13" i="14"/>
  <c r="T3" i="14" l="1"/>
  <c r="R21" i="14" l="1"/>
  <c r="Q21" i="14"/>
  <c r="P21" i="14"/>
  <c r="O21" i="14"/>
  <c r="L21" i="14"/>
  <c r="K21" i="14"/>
  <c r="T20" i="14"/>
  <c r="T19" i="14"/>
  <c r="T14" i="14"/>
  <c r="T9" i="14" l="1"/>
  <c r="T4" i="14" l="1"/>
  <c r="I21" i="14"/>
  <c r="S21" i="14"/>
  <c r="J21" i="14"/>
  <c r="T7" i="14" l="1"/>
  <c r="T6" i="14" l="1"/>
  <c r="T16" i="14" l="1"/>
  <c r="G21" i="14" l="1"/>
  <c r="T5" i="14" l="1"/>
  <c r="T8" i="14"/>
  <c r="T10" i="14"/>
  <c r="T11" i="14"/>
  <c r="T15" i="14"/>
  <c r="T17" i="14"/>
  <c r="T18" i="14"/>
  <c r="T21" i="14" l="1"/>
</calcChain>
</file>

<file path=xl/sharedStrings.xml><?xml version="1.0" encoding="utf-8"?>
<sst xmlns="http://schemas.openxmlformats.org/spreadsheetml/2006/main" count="148" uniqueCount="68">
  <si>
    <t>Supervisor</t>
  </si>
  <si>
    <t>Engenheiro Eletricista</t>
  </si>
  <si>
    <t>Diretor Presidente</t>
  </si>
  <si>
    <t xml:space="preserve">Diretor de Gestão e Finanças </t>
  </si>
  <si>
    <t>Coordenador</t>
  </si>
  <si>
    <t>QUANTIDADE</t>
  </si>
  <si>
    <t>FUNÇÃO</t>
  </si>
  <si>
    <t xml:space="preserve">QUANTIDADE DE COLABORADORES POR FUNÇÃO NO PERÍODO </t>
  </si>
  <si>
    <t>NÃO SE APLICA</t>
  </si>
  <si>
    <t>EMPREGADO</t>
  </si>
  <si>
    <t>Gestão, Finanças e Relação com Investidores</t>
  </si>
  <si>
    <t>Wagner de Oliveira Lamonica</t>
  </si>
  <si>
    <t>Diretoria Comercial e de Operações</t>
  </si>
  <si>
    <t>Diretoria Comercial e de Operações/Diretoria de Gestão, Finanças e Relação com Investidores</t>
  </si>
  <si>
    <t>Sandro Gomes Batista</t>
  </si>
  <si>
    <t>Nélio dos Santos Pereira Junior</t>
  </si>
  <si>
    <t>Hipólito Prado dos Santos</t>
  </si>
  <si>
    <t>Avner Soares Drumond</t>
  </si>
  <si>
    <t>VALOR LÍQUIDO</t>
  </si>
  <si>
    <t>DESCONTOS</t>
  </si>
  <si>
    <t>FÉRIAS</t>
  </si>
  <si>
    <t>ABONO</t>
  </si>
  <si>
    <t>13º SALÁRIO</t>
  </si>
  <si>
    <t>ADICIONAL NOTURNO</t>
  </si>
  <si>
    <t>HORAS EXTRAS</t>
  </si>
  <si>
    <t>GRATIFICAÇÕES</t>
  </si>
  <si>
    <t>REMUNERAÇÃO</t>
  </si>
  <si>
    <t>LETRA/SIMBOLO</t>
  </si>
  <si>
    <t>CLASSE/NIVEL</t>
  </si>
  <si>
    <t>TIPO DE VINCULO</t>
  </si>
  <si>
    <t>LOTAÇÃO</t>
  </si>
  <si>
    <t>CARGO</t>
  </si>
  <si>
    <t>NOME</t>
  </si>
  <si>
    <t>Contadora</t>
  </si>
  <si>
    <t>Jéssica Lomazzi Guimarães</t>
  </si>
  <si>
    <t>Auxiliar Financeiro</t>
  </si>
  <si>
    <t>Douglas Felipe Silva Guimarães</t>
  </si>
  <si>
    <t>Assistente Jurídico</t>
  </si>
  <si>
    <t>Presidente</t>
  </si>
  <si>
    <t>Gustavo Carrijo Tiago</t>
  </si>
  <si>
    <t>Assessor I</t>
  </si>
  <si>
    <t>Wanderlene Nascimento Barros</t>
  </si>
  <si>
    <t>Fabiano Costa</t>
  </si>
  <si>
    <t>Altair do Nascimento</t>
  </si>
  <si>
    <t>Karen Barbosa de Paula Martins</t>
  </si>
  <si>
    <t>Jovem Aprendiz</t>
  </si>
  <si>
    <t>CONTRATO DE TRABALHO</t>
  </si>
  <si>
    <t>Rones de Sousa Cintra Junior</t>
  </si>
  <si>
    <t>Júlio Sasse Neto</t>
  </si>
  <si>
    <t>Engenheiro de Telecomunicações</t>
  </si>
  <si>
    <t>Assessor II</t>
  </si>
  <si>
    <t>Daniel Marcio de Oliveira</t>
  </si>
  <si>
    <t>Denis Rosa de Souza</t>
  </si>
  <si>
    <t>Autônoma</t>
  </si>
  <si>
    <t xml:space="preserve">Autonomo </t>
  </si>
  <si>
    <t xml:space="preserve">Alexandre Costa de Oliveira </t>
  </si>
  <si>
    <t xml:space="preserve">EMPREGADO </t>
  </si>
  <si>
    <t>Instalador reparador de linha de dados</t>
  </si>
  <si>
    <t>REPOUSO REMUNERADO</t>
  </si>
  <si>
    <t>Juliano Franca da Silva</t>
  </si>
  <si>
    <t>Auxiliar de redes</t>
  </si>
  <si>
    <t>ADICIONAL DE INSALUBIDADE</t>
  </si>
  <si>
    <t>ADICIONAL DE PERICULOSIDADE</t>
  </si>
  <si>
    <t>1/3 FÉRIAS</t>
  </si>
  <si>
    <t>AUTÔNOMO</t>
  </si>
  <si>
    <t>ADICIONAL DE CONDUTOR</t>
  </si>
  <si>
    <t>FOLHA REFERENTE AO PERIODO DE  01/10/2022 a 31/10/2022</t>
  </si>
  <si>
    <t>TOTAL FOLHA DE PAGAMENTO OUTUBRO/2022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</si>
</sst>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5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2" xfId="0" applyNumberFormat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44" fontId="2" fillId="5" borderId="2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2" fillId="4" borderId="2" xfId="2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4" fontId="2" fillId="5" borderId="4" xfId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2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4" fontId="1" fillId="6" borderId="4" xfId="1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1" fillId="6" borderId="2" xfId="2" applyFont="1" applyFill="1" applyBorder="1" applyAlignment="1">
      <alignment horizontal="center" vertical="center"/>
    </xf>
    <xf numFmtId="44" fontId="1" fillId="6" borderId="3" xfId="1" applyFont="1" applyFill="1" applyBorder="1" applyAlignment="1">
      <alignment horizontal="center" vertical="center"/>
    </xf>
    <xf numFmtId="0" fontId="0" fillId="6" borderId="0" xfId="0" applyFont="1" applyFill="1"/>
    <xf numFmtId="44" fontId="0" fillId="0" borderId="2" xfId="0" applyNumberFormat="1" applyFont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44" fontId="0" fillId="6" borderId="2" xfId="0" applyNumberFormat="1" applyFon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>
      <alignment horizont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4" fontId="7" fillId="0" borderId="13" xfId="0" applyNumberFormat="1" applyFont="1" applyBorder="1" applyAlignment="1" applyProtection="1">
      <alignment horizontal="center" vertical="center" wrapText="1"/>
      <protection locked="0"/>
    </xf>
    <xf numFmtId="44" fontId="7" fillId="0" borderId="13" xfId="1" applyFont="1" applyBorder="1" applyAlignment="1" applyProtection="1">
      <alignment horizontal="center" vertical="center"/>
      <protection locked="0"/>
    </xf>
    <xf numFmtId="44" fontId="7" fillId="0" borderId="13" xfId="1" applyFont="1" applyBorder="1" applyAlignment="1" applyProtection="1">
      <alignment horizontal="center" vertical="center" wrapText="1"/>
      <protection locked="0"/>
    </xf>
    <xf numFmtId="44" fontId="7" fillId="0" borderId="14" xfId="1" applyFont="1" applyBorder="1" applyAlignment="1" applyProtection="1">
      <alignment vertical="center"/>
      <protection locked="0"/>
    </xf>
    <xf numFmtId="0" fontId="0" fillId="6" borderId="15" xfId="0" applyFont="1" applyFill="1" applyBorder="1" applyAlignment="1">
      <alignment horizontal="center" vertical="center"/>
    </xf>
    <xf numFmtId="44" fontId="0" fillId="6" borderId="4" xfId="0" applyNumberFormat="1" applyFont="1" applyFill="1" applyBorder="1" applyAlignment="1">
      <alignment horizontal="center" vertical="center"/>
    </xf>
    <xf numFmtId="0" fontId="0" fillId="6" borderId="15" xfId="2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6" borderId="2" xfId="2" applyFont="1" applyFill="1" applyBorder="1" applyAlignment="1">
      <alignment horizontal="center" vertical="center"/>
    </xf>
    <xf numFmtId="0" fontId="2" fillId="3" borderId="6" xfId="2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119063</xdr:colOff>
      <xdr:row>0</xdr:row>
      <xdr:rowOff>83344</xdr:rowOff>
    </xdr:from>
    <xdr:ext cx="1759324" cy="986118"/>
    <xdr:pic>
      <xdr:nvPicPr>
        <xdr:cNvPr id="2" name="Imagem 1">
          <a:extLst>
            <a:ext uri="{FF2B5EF4-FFF2-40B4-BE49-F238E27FC236}">
              <a16:creationId xmlns:a16="http://schemas.microsoft.com/office/drawing/2014/main" id="{91430BC3-4EDA-4C5F-9F08-6B02F1FAF5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83344"/>
          <a:ext cx="1759324" cy="9861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topLeftCell="A25" zoomScale="85" zoomScaleNormal="85" workbookViewId="0">
      <pane xSplit="1" topLeftCell="N1" activePane="topRight" state="frozen"/>
      <selection pane="topRight" activeCell="N24" sqref="N24"/>
    </sheetView>
  </sheetViews>
  <sheetFormatPr defaultRowHeight="15" x14ac:dyDescent="0.25"/>
  <cols>
    <col min="1" max="1" width="57.7109375" bestFit="1" customWidth="1"/>
    <col min="2" max="2" width="35.85546875" customWidth="1"/>
    <col min="3" max="3" width="35.5703125" customWidth="1"/>
    <col min="4" max="4" width="33.42578125" customWidth="1"/>
    <col min="5" max="5" width="25.140625" customWidth="1"/>
    <col min="6" max="6" width="27.140625" customWidth="1"/>
    <col min="7" max="8" width="25.85546875" customWidth="1"/>
    <col min="9" max="9" width="25.5703125" customWidth="1"/>
    <col min="10" max="10" width="23.28515625" bestFit="1" customWidth="1"/>
    <col min="11" max="13" width="23.28515625" customWidth="1"/>
    <col min="14" max="14" width="29.5703125" bestFit="1" customWidth="1"/>
    <col min="15" max="15" width="22.140625" customWidth="1"/>
    <col min="16" max="16" width="18.28515625" bestFit="1" customWidth="1"/>
    <col min="17" max="17" width="18.28515625" customWidth="1"/>
    <col min="18" max="18" width="15.7109375" bestFit="1" customWidth="1"/>
    <col min="19" max="19" width="20.140625" customWidth="1"/>
    <col min="20" max="20" width="23.140625" customWidth="1"/>
  </cols>
  <sheetData>
    <row r="1" spans="1:20" ht="90" customHeight="1" thickBot="1" x14ac:dyDescent="0.3">
      <c r="A1" s="79" t="s">
        <v>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/>
    </row>
    <row r="2" spans="1:20" s="58" customFormat="1" ht="39.75" customHeight="1" x14ac:dyDescent="0.25">
      <c r="A2" s="54" t="s">
        <v>32</v>
      </c>
      <c r="B2" s="55" t="s">
        <v>31</v>
      </c>
      <c r="C2" s="55" t="s">
        <v>30</v>
      </c>
      <c r="D2" s="55" t="s">
        <v>29</v>
      </c>
      <c r="E2" s="55" t="s">
        <v>28</v>
      </c>
      <c r="F2" s="55" t="s">
        <v>27</v>
      </c>
      <c r="G2" s="56" t="s">
        <v>26</v>
      </c>
      <c r="H2" s="56" t="s">
        <v>58</v>
      </c>
      <c r="I2" s="55" t="s">
        <v>25</v>
      </c>
      <c r="J2" s="56" t="s">
        <v>24</v>
      </c>
      <c r="K2" s="56" t="s">
        <v>61</v>
      </c>
      <c r="L2" s="56" t="s">
        <v>62</v>
      </c>
      <c r="M2" s="56" t="s">
        <v>65</v>
      </c>
      <c r="N2" s="56" t="s">
        <v>23</v>
      </c>
      <c r="O2" s="55" t="s">
        <v>22</v>
      </c>
      <c r="P2" s="55" t="s">
        <v>20</v>
      </c>
      <c r="Q2" s="55" t="s">
        <v>63</v>
      </c>
      <c r="R2" s="55" t="s">
        <v>21</v>
      </c>
      <c r="S2" s="55" t="s">
        <v>19</v>
      </c>
      <c r="T2" s="57" t="s">
        <v>18</v>
      </c>
    </row>
    <row r="3" spans="1:20" s="62" customFormat="1" ht="39.75" customHeight="1" x14ac:dyDescent="0.25">
      <c r="A3" s="60" t="s">
        <v>55</v>
      </c>
      <c r="B3" s="61" t="s">
        <v>57</v>
      </c>
      <c r="C3" s="61" t="s">
        <v>12</v>
      </c>
      <c r="D3" s="61" t="s">
        <v>56</v>
      </c>
      <c r="E3" s="61" t="s">
        <v>8</v>
      </c>
      <c r="F3" s="61" t="s">
        <v>8</v>
      </c>
      <c r="G3" s="63">
        <v>1550</v>
      </c>
      <c r="H3" s="63">
        <v>7.11</v>
      </c>
      <c r="I3" s="64">
        <v>155</v>
      </c>
      <c r="J3" s="65">
        <v>24.37</v>
      </c>
      <c r="K3" s="65">
        <v>242.4</v>
      </c>
      <c r="L3" s="65">
        <v>465</v>
      </c>
      <c r="M3" s="65">
        <v>0</v>
      </c>
      <c r="N3" s="65">
        <v>0</v>
      </c>
      <c r="O3" s="64">
        <v>0</v>
      </c>
      <c r="P3" s="64">
        <v>0</v>
      </c>
      <c r="Q3" s="64">
        <v>0</v>
      </c>
      <c r="R3" s="64">
        <v>0</v>
      </c>
      <c r="S3" s="64">
        <v>295.36</v>
      </c>
      <c r="T3" s="66">
        <f>SUM(R3+Q3+P3+O3+N3+L3+K3+J3+I3+H3+G3-S3)</f>
        <v>2148.52</v>
      </c>
    </row>
    <row r="4" spans="1:20" ht="50.25" customHeight="1" x14ac:dyDescent="0.25">
      <c r="A4" s="43" t="s">
        <v>43</v>
      </c>
      <c r="B4" s="35" t="s">
        <v>0</v>
      </c>
      <c r="C4" s="42" t="s">
        <v>10</v>
      </c>
      <c r="D4" s="18" t="s">
        <v>9</v>
      </c>
      <c r="E4" s="18" t="s">
        <v>8</v>
      </c>
      <c r="F4" s="18" t="s">
        <v>8</v>
      </c>
      <c r="G4" s="24">
        <v>3100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335.4</v>
      </c>
      <c r="T4" s="34">
        <f>G4+I4+J4+N4+O4+P4+R4-S4</f>
        <v>2764.6</v>
      </c>
    </row>
    <row r="5" spans="1:20" ht="48" customHeight="1" x14ac:dyDescent="0.25">
      <c r="A5" s="32" t="s">
        <v>17</v>
      </c>
      <c r="B5" s="14" t="s">
        <v>0</v>
      </c>
      <c r="C5" s="33" t="s">
        <v>12</v>
      </c>
      <c r="D5" s="13" t="s">
        <v>9</v>
      </c>
      <c r="E5" s="14" t="s">
        <v>8</v>
      </c>
      <c r="F5" s="13" t="s">
        <v>8</v>
      </c>
      <c r="G5" s="12">
        <v>4100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580.41</v>
      </c>
      <c r="T5" s="9">
        <f>G5+I5+J5+N5+O5+P5+R5-S5</f>
        <v>3519.59</v>
      </c>
    </row>
    <row r="6" spans="1:20" ht="39.75" customHeight="1" x14ac:dyDescent="0.25">
      <c r="A6" s="22" t="s">
        <v>51</v>
      </c>
      <c r="B6" s="13" t="s">
        <v>40</v>
      </c>
      <c r="C6" s="15" t="s">
        <v>10</v>
      </c>
      <c r="D6" s="13" t="s">
        <v>9</v>
      </c>
      <c r="E6" s="14" t="s">
        <v>8</v>
      </c>
      <c r="F6" s="13" t="s">
        <v>8</v>
      </c>
      <c r="G6" s="10">
        <v>1321.92</v>
      </c>
      <c r="H6" s="10">
        <v>0</v>
      </c>
      <c r="I6" s="10">
        <v>12678.08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51">
        <v>3114.82</v>
      </c>
      <c r="T6" s="9">
        <f t="shared" ref="T6:T7" si="0">G6+I6+J6+N6+O6+P6+R6-S6</f>
        <v>10885.18</v>
      </c>
    </row>
    <row r="7" spans="1:20" ht="39.75" customHeight="1" x14ac:dyDescent="0.25">
      <c r="A7" s="22" t="s">
        <v>52</v>
      </c>
      <c r="B7" s="47" t="s">
        <v>53</v>
      </c>
      <c r="C7" s="52" t="s">
        <v>10</v>
      </c>
      <c r="D7" s="77" t="s">
        <v>64</v>
      </c>
      <c r="E7" s="48" t="s">
        <v>8</v>
      </c>
      <c r="F7" s="48" t="s">
        <v>8</v>
      </c>
      <c r="G7" s="53">
        <v>707.87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77.86</v>
      </c>
      <c r="T7" s="49">
        <f t="shared" si="0"/>
        <v>630.01</v>
      </c>
    </row>
    <row r="8" spans="1:20" ht="54.75" customHeight="1" x14ac:dyDescent="0.25">
      <c r="A8" s="78" t="s">
        <v>36</v>
      </c>
      <c r="B8" s="41" t="s">
        <v>35</v>
      </c>
      <c r="C8" s="40" t="s">
        <v>10</v>
      </c>
      <c r="D8" s="19" t="s">
        <v>9</v>
      </c>
      <c r="E8" s="19" t="s">
        <v>8</v>
      </c>
      <c r="F8" s="17" t="s">
        <v>8</v>
      </c>
      <c r="G8" s="26">
        <v>3000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1458.24</v>
      </c>
      <c r="R8" s="26">
        <v>0</v>
      </c>
      <c r="S8" s="26">
        <v>251.02</v>
      </c>
      <c r="T8" s="34">
        <f>G8+I8+J8+N8+O8+P8+R8-S8</f>
        <v>2748.98</v>
      </c>
    </row>
    <row r="9" spans="1:20" ht="43.5" customHeight="1" x14ac:dyDescent="0.25">
      <c r="A9" s="22" t="s">
        <v>42</v>
      </c>
      <c r="B9" s="13" t="s">
        <v>0</v>
      </c>
      <c r="C9" s="33" t="s">
        <v>12</v>
      </c>
      <c r="D9" s="13" t="s">
        <v>9</v>
      </c>
      <c r="E9" s="13" t="s">
        <v>8</v>
      </c>
      <c r="F9" s="13" t="s">
        <v>8</v>
      </c>
      <c r="G9" s="10">
        <v>3100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321.18</v>
      </c>
      <c r="T9" s="9">
        <f>G9+I9+J9+N9+O9+P9+R9-S9</f>
        <v>2778.82</v>
      </c>
    </row>
    <row r="10" spans="1:20" ht="39" customHeight="1" x14ac:dyDescent="0.25">
      <c r="A10" s="32" t="s">
        <v>39</v>
      </c>
      <c r="B10" s="14" t="s">
        <v>1</v>
      </c>
      <c r="C10" s="33" t="s">
        <v>12</v>
      </c>
      <c r="D10" s="13" t="s">
        <v>9</v>
      </c>
      <c r="E10" s="14" t="s">
        <v>8</v>
      </c>
      <c r="F10" s="13" t="s">
        <v>8</v>
      </c>
      <c r="G10" s="12">
        <v>7272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1731.02</v>
      </c>
      <c r="T10" s="9">
        <f>G10+I10+J10+N10+O10+P10+R10-S10</f>
        <v>5540.98</v>
      </c>
    </row>
    <row r="11" spans="1:20" ht="35.25" customHeight="1" x14ac:dyDescent="0.25">
      <c r="A11" s="22" t="s">
        <v>16</v>
      </c>
      <c r="B11" s="13" t="s">
        <v>2</v>
      </c>
      <c r="C11" s="21" t="s">
        <v>38</v>
      </c>
      <c r="D11" s="13" t="s">
        <v>9</v>
      </c>
      <c r="E11" s="13" t="s">
        <v>8</v>
      </c>
      <c r="F11" s="13" t="s">
        <v>8</v>
      </c>
      <c r="G11" s="10">
        <v>20041.25</v>
      </c>
      <c r="H11" s="10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46">
        <v>5155.05</v>
      </c>
      <c r="T11" s="9">
        <f>G11+I11+J11+N11+O11+P11+R11-S11</f>
        <v>14886.2</v>
      </c>
    </row>
    <row r="12" spans="1:20" ht="51" customHeight="1" x14ac:dyDescent="0.25">
      <c r="A12" s="39" t="s">
        <v>34</v>
      </c>
      <c r="B12" s="38" t="s">
        <v>37</v>
      </c>
      <c r="C12" s="40" t="s">
        <v>10</v>
      </c>
      <c r="D12" s="31" t="s">
        <v>9</v>
      </c>
      <c r="E12" s="30" t="s">
        <v>8</v>
      </c>
      <c r="F12" s="28" t="s">
        <v>8</v>
      </c>
      <c r="G12" s="37">
        <v>4973.1899999999996</v>
      </c>
      <c r="H12" s="37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2242.11</v>
      </c>
      <c r="T12" s="34">
        <v>2731.07</v>
      </c>
    </row>
    <row r="13" spans="1:20" s="50" customFormat="1" ht="51" customHeight="1" x14ac:dyDescent="0.25">
      <c r="A13" s="70" t="s">
        <v>59</v>
      </c>
      <c r="B13" s="67" t="s">
        <v>60</v>
      </c>
      <c r="C13" s="52" t="s">
        <v>12</v>
      </c>
      <c r="D13" s="67" t="s">
        <v>9</v>
      </c>
      <c r="E13" s="69" t="s">
        <v>8</v>
      </c>
      <c r="F13" s="67" t="s">
        <v>8</v>
      </c>
      <c r="G13" s="68">
        <v>1212</v>
      </c>
      <c r="H13" s="68">
        <v>5.73</v>
      </c>
      <c r="I13" s="46">
        <v>0</v>
      </c>
      <c r="J13" s="46">
        <v>19.63</v>
      </c>
      <c r="K13" s="46">
        <v>242.4</v>
      </c>
      <c r="L13" s="46">
        <v>363.6</v>
      </c>
      <c r="M13" s="46">
        <v>121.2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231.45</v>
      </c>
      <c r="T13" s="49">
        <f>SUM((R13+P13+O13+J13+N13+I13+H13+G13+K13+Q13+M13+L13) - (S13))</f>
        <v>1733.11</v>
      </c>
    </row>
    <row r="14" spans="1:20" ht="51" customHeight="1" x14ac:dyDescent="0.25">
      <c r="A14" s="45" t="s">
        <v>48</v>
      </c>
      <c r="B14" s="45" t="s">
        <v>49</v>
      </c>
      <c r="C14" s="33" t="s">
        <v>12</v>
      </c>
      <c r="D14" s="45" t="s">
        <v>9</v>
      </c>
      <c r="E14" s="45" t="s">
        <v>8</v>
      </c>
      <c r="F14" s="45" t="s">
        <v>8</v>
      </c>
      <c r="G14" s="12">
        <v>10158.43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6782.52</v>
      </c>
      <c r="T14" s="9">
        <f>G14+I14+J14+N14+O14+P14+R14+L14+K14+H14-S14</f>
        <v>3375.91</v>
      </c>
    </row>
    <row r="15" spans="1:20" ht="43.5" customHeight="1" x14ac:dyDescent="0.25">
      <c r="A15" s="45" t="s">
        <v>44</v>
      </c>
      <c r="B15" s="44" t="s">
        <v>4</v>
      </c>
      <c r="C15" s="15" t="s">
        <v>10</v>
      </c>
      <c r="D15" s="13" t="s">
        <v>9</v>
      </c>
      <c r="E15" s="13" t="s">
        <v>8</v>
      </c>
      <c r="F15" s="13" t="s">
        <v>8</v>
      </c>
      <c r="G15" s="12">
        <v>2500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29">
        <v>238.02</v>
      </c>
      <c r="T15" s="9">
        <f>G15+I15+J15+N15+O15+P15+R15-S15</f>
        <v>2261.98</v>
      </c>
    </row>
    <row r="16" spans="1:20" ht="40.5" customHeight="1" x14ac:dyDescent="0.25">
      <c r="A16" s="13" t="s">
        <v>15</v>
      </c>
      <c r="B16" s="13" t="s">
        <v>4</v>
      </c>
      <c r="C16" s="15" t="s">
        <v>10</v>
      </c>
      <c r="D16" s="13" t="s">
        <v>9</v>
      </c>
      <c r="E16" s="13" t="s">
        <v>8</v>
      </c>
      <c r="F16" s="13" t="s">
        <v>8</v>
      </c>
      <c r="G16" s="10">
        <v>4503.49</v>
      </c>
      <c r="H16" s="10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1853.38</v>
      </c>
      <c r="T16" s="9">
        <f>G16+I16+J16+N16+O16+P16+R16-S16</f>
        <v>2650.1099999999997</v>
      </c>
    </row>
    <row r="17" spans="1:20" ht="53.25" customHeight="1" x14ac:dyDescent="0.25">
      <c r="A17" s="13" t="s">
        <v>47</v>
      </c>
      <c r="B17" s="13" t="s">
        <v>45</v>
      </c>
      <c r="C17" s="15" t="s">
        <v>10</v>
      </c>
      <c r="D17" s="13" t="s">
        <v>46</v>
      </c>
      <c r="E17" s="13" t="s">
        <v>8</v>
      </c>
      <c r="F17" s="13" t="s">
        <v>8</v>
      </c>
      <c r="G17" s="10">
        <v>570.47</v>
      </c>
      <c r="H17" s="10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42.78</v>
      </c>
      <c r="T17" s="9">
        <f>G17+I17+J17+N17+O17+P17+R17-S17</f>
        <v>527.69000000000005</v>
      </c>
    </row>
    <row r="18" spans="1:20" ht="79.5" customHeight="1" x14ac:dyDescent="0.25">
      <c r="A18" s="18" t="s">
        <v>14</v>
      </c>
      <c r="B18" s="18" t="s">
        <v>3</v>
      </c>
      <c r="C18" s="20" t="s">
        <v>13</v>
      </c>
      <c r="D18" s="31" t="s">
        <v>9</v>
      </c>
      <c r="E18" s="30" t="s">
        <v>8</v>
      </c>
      <c r="F18" s="30" t="s">
        <v>8</v>
      </c>
      <c r="G18" s="23">
        <v>15500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3906.21</v>
      </c>
      <c r="T18" s="34">
        <f>G18+I18+J18+N18+O18+P18+R18-S18</f>
        <v>11593.79</v>
      </c>
    </row>
    <row r="19" spans="1:20" ht="53.25" customHeight="1" x14ac:dyDescent="0.25">
      <c r="A19" s="13" t="s">
        <v>11</v>
      </c>
      <c r="B19" s="13" t="s">
        <v>50</v>
      </c>
      <c r="C19" s="33" t="s">
        <v>10</v>
      </c>
      <c r="D19" s="13" t="s">
        <v>9</v>
      </c>
      <c r="E19" s="13" t="s">
        <v>8</v>
      </c>
      <c r="F19" s="13" t="s">
        <v>8</v>
      </c>
      <c r="G19" s="10">
        <v>10000</v>
      </c>
      <c r="H19" s="10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v>0</v>
      </c>
      <c r="Q19" s="10">
        <v>0</v>
      </c>
      <c r="R19" s="10">
        <v>0</v>
      </c>
      <c r="S19" s="10">
        <v>2376.94</v>
      </c>
      <c r="T19" s="9">
        <f>G19+I19+J19+N19+O19+P19+R19+L19+K19+H19-S19</f>
        <v>7623.0599999999995</v>
      </c>
    </row>
    <row r="20" spans="1:20" ht="55.5" customHeight="1" x14ac:dyDescent="0.25">
      <c r="A20" s="35" t="s">
        <v>41</v>
      </c>
      <c r="B20" s="35" t="s">
        <v>33</v>
      </c>
      <c r="C20" s="40" t="s">
        <v>10</v>
      </c>
      <c r="D20" s="35" t="s">
        <v>9</v>
      </c>
      <c r="E20" s="35" t="s">
        <v>8</v>
      </c>
      <c r="F20" s="35" t="s">
        <v>8</v>
      </c>
      <c r="G20" s="24">
        <v>5000</v>
      </c>
      <c r="H20" s="24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4">
        <v>0</v>
      </c>
      <c r="Q20" s="24">
        <v>0</v>
      </c>
      <c r="R20" s="24">
        <v>0</v>
      </c>
      <c r="S20" s="24">
        <v>861.74</v>
      </c>
      <c r="T20" s="34">
        <f>G20+I20+J20+N20+O20+P20+R20+L20+K20+Q20+-S20</f>
        <v>4138.26</v>
      </c>
    </row>
    <row r="21" spans="1:20" ht="25.5" customHeight="1" x14ac:dyDescent="0.25">
      <c r="A21" s="82" t="s">
        <v>67</v>
      </c>
      <c r="B21" s="82"/>
      <c r="C21" s="82"/>
      <c r="D21" s="82"/>
      <c r="E21" s="82"/>
      <c r="F21" s="82"/>
      <c r="G21" s="5">
        <f>SUM(G4:G20)</f>
        <v>97060.62000000001</v>
      </c>
      <c r="H21" s="5"/>
      <c r="I21" s="8">
        <f t="shared" ref="I21:T21" si="1">SUM(I3:I20)</f>
        <v>12833.08</v>
      </c>
      <c r="J21" s="8">
        <f t="shared" si="1"/>
        <v>44</v>
      </c>
      <c r="K21" s="8">
        <f t="shared" si="1"/>
        <v>484.8</v>
      </c>
      <c r="L21" s="8">
        <f t="shared" si="1"/>
        <v>828.6</v>
      </c>
      <c r="M21" s="8">
        <f>SUM(M3:M20)</f>
        <v>121.2</v>
      </c>
      <c r="N21" s="7">
        <f>SUM(N3:N20)</f>
        <v>0</v>
      </c>
      <c r="O21" s="6">
        <f t="shared" si="1"/>
        <v>0</v>
      </c>
      <c r="P21" s="5">
        <f t="shared" si="1"/>
        <v>0</v>
      </c>
      <c r="Q21" s="5">
        <f t="shared" si="1"/>
        <v>1458.24</v>
      </c>
      <c r="R21" s="5">
        <f t="shared" si="1"/>
        <v>0</v>
      </c>
      <c r="S21" s="5">
        <f t="shared" si="1"/>
        <v>30397.27</v>
      </c>
      <c r="T21" s="5">
        <f t="shared" si="1"/>
        <v>82537.86</v>
      </c>
    </row>
    <row r="22" spans="1:20" x14ac:dyDescent="0.25"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</row>
    <row r="23" spans="1:20" x14ac:dyDescent="0.25"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</row>
    <row r="24" spans="1:20" x14ac:dyDescent="0.25"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</row>
    <row r="25" spans="1:20" x14ac:dyDescent="0.25">
      <c r="A25" s="76" t="s">
        <v>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</row>
    <row r="26" spans="1:20" x14ac:dyDescent="0.25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</row>
    <row r="27" spans="1:20" x14ac:dyDescent="0.25">
      <c r="A27" s="74" t="s">
        <v>6</v>
      </c>
      <c r="B27" s="4" t="s">
        <v>5</v>
      </c>
      <c r="T27" s="3"/>
    </row>
    <row r="28" spans="1:20" x14ac:dyDescent="0.25">
      <c r="A28" s="72" t="s">
        <v>54</v>
      </c>
      <c r="B28" s="59">
        <v>1</v>
      </c>
      <c r="T28" s="3"/>
    </row>
    <row r="29" spans="1:20" x14ac:dyDescent="0.25">
      <c r="A29" s="73" t="s">
        <v>40</v>
      </c>
      <c r="B29" s="59">
        <v>1</v>
      </c>
      <c r="T29" s="3"/>
    </row>
    <row r="30" spans="1:20" x14ac:dyDescent="0.25">
      <c r="A30" s="73" t="s">
        <v>50</v>
      </c>
      <c r="B30" s="1">
        <v>1</v>
      </c>
    </row>
    <row r="31" spans="1:20" x14ac:dyDescent="0.25">
      <c r="A31" s="73" t="s">
        <v>37</v>
      </c>
      <c r="B31" s="1">
        <v>1</v>
      </c>
    </row>
    <row r="32" spans="1:20" x14ac:dyDescent="0.25">
      <c r="A32" s="73" t="s">
        <v>35</v>
      </c>
      <c r="B32" s="1">
        <v>1</v>
      </c>
    </row>
    <row r="33" spans="1:2" x14ac:dyDescent="0.25">
      <c r="A33" s="73" t="s">
        <v>33</v>
      </c>
      <c r="B33" s="1">
        <v>1</v>
      </c>
    </row>
    <row r="34" spans="1:2" x14ac:dyDescent="0.25">
      <c r="A34" s="75" t="s">
        <v>4</v>
      </c>
      <c r="B34" s="1">
        <v>2</v>
      </c>
    </row>
    <row r="35" spans="1:2" x14ac:dyDescent="0.25">
      <c r="A35" s="73" t="s">
        <v>3</v>
      </c>
      <c r="B35" s="1">
        <v>1</v>
      </c>
    </row>
    <row r="36" spans="1:2" x14ac:dyDescent="0.25">
      <c r="A36" s="73" t="s">
        <v>2</v>
      </c>
      <c r="B36" s="1">
        <v>1</v>
      </c>
    </row>
    <row r="37" spans="1:2" x14ac:dyDescent="0.25">
      <c r="A37" s="73" t="s">
        <v>49</v>
      </c>
      <c r="B37" s="1">
        <v>1</v>
      </c>
    </row>
    <row r="38" spans="1:2" x14ac:dyDescent="0.25">
      <c r="A38" s="25" t="s">
        <v>1</v>
      </c>
      <c r="B38" s="1">
        <v>1</v>
      </c>
    </row>
    <row r="39" spans="1:2" x14ac:dyDescent="0.25">
      <c r="A39" s="25" t="s">
        <v>45</v>
      </c>
      <c r="B39" s="1">
        <v>1</v>
      </c>
    </row>
    <row r="40" spans="1:2" x14ac:dyDescent="0.25">
      <c r="A40" s="1" t="s">
        <v>0</v>
      </c>
      <c r="B40" s="1">
        <v>3</v>
      </c>
    </row>
    <row r="41" spans="1:2" x14ac:dyDescent="0.25">
      <c r="A41" s="71" t="s">
        <v>60</v>
      </c>
      <c r="B41" s="1">
        <v>1</v>
      </c>
    </row>
    <row r="42" spans="1:2" x14ac:dyDescent="0.25">
      <c r="A42" s="71" t="s">
        <v>57</v>
      </c>
      <c r="B42" s="1">
        <v>1</v>
      </c>
    </row>
  </sheetData>
  <autoFilter ref="A2:T21"/>
  <mergeCells count="2">
    <mergeCell ref="A1:T1"/>
    <mergeCell ref="A21:F21"/>
  </mergeCells>
  <pageMargins left="0.25" right="0.25" top="0.75" bottom="0.75" header="0.3" footer="0.3"/>
  <pageSetup paperSize="5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Avner Drumond</dc:creator>
  <cp:lastModifiedBy>Karen Barbosa de Paula Martins</cp:lastModifiedBy>
  <cp:lastPrinted>2022-10-14T13:03:48Z</cp:lastPrinted>
  <dcterms:created xsi:type="dcterms:W3CDTF">2021-08-27T13:31:04Z</dcterms:created>
  <dcterms:modified xsi:type="dcterms:W3CDTF">2022-12-15T13:52:27Z</dcterms:modified>
</cp:coreProperties>
</file>